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Formular" sheetId="1" r:id="rId1"/>
    <sheet name="Wertungen" sheetId="2" r:id="rId2"/>
    <sheet name="Version" sheetId="3" r:id="rId3"/>
  </sheets>
  <definedNames/>
  <calcPr fullCalcOnLoad="1"/>
</workbook>
</file>

<file path=xl/sharedStrings.xml><?xml version="1.0" encoding="utf-8"?>
<sst xmlns="http://schemas.openxmlformats.org/spreadsheetml/2006/main" count="48" uniqueCount="25">
  <si>
    <t>Spiel</t>
  </si>
  <si>
    <t>Trick</t>
  </si>
  <si>
    <t>Trumpf</t>
  </si>
  <si>
    <t>Spielrunde</t>
  </si>
  <si>
    <t>Klein-Schlemm</t>
  </si>
  <si>
    <t>Gross-Schlemm</t>
  </si>
  <si>
    <t>Robber</t>
  </si>
  <si>
    <t>Geber</t>
  </si>
  <si>
    <t>K</t>
  </si>
  <si>
    <t>G</t>
  </si>
  <si>
    <t>1/0</t>
  </si>
  <si>
    <t>TRICKS</t>
  </si>
  <si>
    <t>TRUMPF</t>
  </si>
  <si>
    <t>SCHLEMM</t>
  </si>
  <si>
    <t>ROBBER</t>
  </si>
  <si>
    <t>PUNKTE</t>
  </si>
  <si>
    <t>#</t>
  </si>
  <si>
    <t>#5</t>
  </si>
  <si>
    <t>P</t>
  </si>
  <si>
    <t>SUM</t>
  </si>
  <si>
    <t>STI</t>
  </si>
  <si>
    <t>TEAM 1</t>
  </si>
  <si>
    <t>TEAM 2</t>
  </si>
  <si>
    <t>1.00</t>
  </si>
  <si>
    <t>Erstellung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</si>
</sst>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-0;;@"/>
    <numFmt numFmtId="173" formatCode="[$-407]dddd\,\ d\.\ mmmm\ yyyy"/>
    <numFmt numFmtId="174" formatCode="d/m/yy;@"/>
  </numFmts>
  <fonts count="68"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8" fillId="44" borderId="1" applyNumberFormat="0" applyAlignment="0" applyProtection="0"/>
    <xf numFmtId="0" fontId="39" fillId="4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5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45" fillId="4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9" applyNumberFormat="0" applyAlignment="0" applyProtection="0"/>
    <xf numFmtId="0" fontId="53" fillId="46" borderId="0" applyNumberFormat="0" applyBorder="0" applyAlignment="0" applyProtection="0"/>
    <xf numFmtId="0" fontId="54" fillId="49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50" borderId="9" applyNumberFormat="0" applyAlignment="0" applyProtection="0"/>
    <xf numFmtId="0" fontId="60" fillId="0" borderId="13" applyNumberFormat="0" applyFill="0" applyAlignment="0" applyProtection="0"/>
    <xf numFmtId="0" fontId="0" fillId="48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4" borderId="2" applyNumberFormat="0" applyAlignment="0" applyProtection="0"/>
    <xf numFmtId="0" fontId="64" fillId="45" borderId="2" applyNumberFormat="0" applyAlignment="0" applyProtection="0"/>
    <xf numFmtId="0" fontId="65" fillId="44" borderId="1" applyNumberFormat="0" applyAlignment="0" applyProtection="0"/>
    <xf numFmtId="0" fontId="66" fillId="47" borderId="0" applyNumberFormat="0" applyBorder="0" applyAlignment="0" applyProtection="0"/>
    <xf numFmtId="0" fontId="67" fillId="0" borderId="8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5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57" borderId="14" xfId="0" applyFont="1" applyFill="1" applyBorder="1" applyAlignment="1">
      <alignment horizontal="center" vertical="center"/>
    </xf>
    <xf numFmtId="0" fontId="0" fillId="57" borderId="14" xfId="0" applyFill="1" applyBorder="1" applyAlignment="1">
      <alignment horizontal="center" vertical="center"/>
    </xf>
    <xf numFmtId="0" fontId="0" fillId="58" borderId="14" xfId="0" applyFill="1" applyBorder="1" applyAlignment="1" quotePrefix="1">
      <alignment horizontal="center" vertical="center"/>
    </xf>
    <xf numFmtId="0" fontId="0" fillId="57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57" borderId="18" xfId="0" applyFill="1" applyBorder="1" applyAlignment="1" quotePrefix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72" fontId="0" fillId="0" borderId="16" xfId="0" applyNumberFormat="1" applyFill="1" applyBorder="1" applyAlignment="1">
      <alignment horizontal="center" vertical="center"/>
    </xf>
    <xf numFmtId="0" fontId="0" fillId="57" borderId="18" xfId="0" applyFill="1" applyBorder="1" applyAlignment="1">
      <alignment horizontal="center" vertical="center"/>
    </xf>
    <xf numFmtId="0" fontId="0" fillId="57" borderId="15" xfId="0" applyFill="1" applyBorder="1" applyAlignment="1">
      <alignment horizontal="center" vertical="center"/>
    </xf>
    <xf numFmtId="0" fontId="0" fillId="58" borderId="18" xfId="0" applyFill="1" applyBorder="1" applyAlignment="1" quotePrefix="1">
      <alignment horizontal="center" vertical="center"/>
    </xf>
    <xf numFmtId="0" fontId="60" fillId="57" borderId="0" xfId="0" applyFont="1" applyFill="1" applyAlignment="1">
      <alignment horizontal="center" vertical="center"/>
    </xf>
    <xf numFmtId="0" fontId="0" fillId="57" borderId="19" xfId="0" applyFont="1" applyFill="1" applyBorder="1" applyAlignment="1">
      <alignment horizontal="center" vertical="center"/>
    </xf>
    <xf numFmtId="0" fontId="0" fillId="57" borderId="20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58" borderId="18" xfId="0" applyFill="1" applyBorder="1" applyAlignment="1">
      <alignment horizontal="center" vertical="center"/>
    </xf>
    <xf numFmtId="0" fontId="0" fillId="58" borderId="22" xfId="0" applyFill="1" applyBorder="1" applyAlignment="1">
      <alignment horizontal="center" vertical="center"/>
    </xf>
    <xf numFmtId="0" fontId="60" fillId="58" borderId="21" xfId="0" applyFont="1" applyFill="1" applyBorder="1" applyAlignment="1" applyProtection="1">
      <alignment horizontal="center" vertical="center"/>
      <protection locked="0"/>
    </xf>
    <xf numFmtId="0" fontId="0" fillId="58" borderId="0" xfId="0" applyFill="1" applyBorder="1" applyAlignment="1" applyProtection="1">
      <alignment horizontal="center"/>
      <protection locked="0"/>
    </xf>
    <xf numFmtId="0" fontId="0" fillId="57" borderId="0" xfId="0" applyFill="1" applyBorder="1" applyAlignment="1">
      <alignment horizontal="center" vertical="center"/>
    </xf>
    <xf numFmtId="0" fontId="0" fillId="57" borderId="0" xfId="0" applyFont="1" applyFill="1" applyBorder="1" applyAlignment="1">
      <alignment horizontal="center" vertical="center"/>
    </xf>
    <xf numFmtId="0" fontId="0" fillId="57" borderId="16" xfId="0" applyFont="1" applyFill="1" applyBorder="1" applyAlignment="1">
      <alignment horizontal="center" vertical="center"/>
    </xf>
    <xf numFmtId="0" fontId="0" fillId="57" borderId="17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60" fillId="58" borderId="0" xfId="0" applyFont="1" applyFill="1" applyAlignment="1" applyProtection="1">
      <alignment horizontal="center" vertical="center"/>
      <protection locked="0"/>
    </xf>
    <xf numFmtId="0" fontId="0" fillId="58" borderId="0" xfId="0" applyFill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</cellXfs>
  <cellStyles count="8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dxfs count="3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="93" zoomScaleNormal="93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4.25"/>
  <cols>
    <col min="1" max="1" width="5.125" style="1" bestFit="1" customWidth="1"/>
    <col min="2" max="2" width="6.25390625" style="1" customWidth="1"/>
    <col min="3" max="9" width="4.625" style="1" customWidth="1"/>
    <col min="10" max="11" width="5.625" style="1" customWidth="1"/>
    <col min="12" max="12" width="3.625" style="1" bestFit="1" customWidth="1"/>
    <col min="13" max="13" width="5.625" style="0" customWidth="1"/>
    <col min="14" max="15" width="6.625" style="3" customWidth="1"/>
    <col min="16" max="22" width="4.625" style="0" customWidth="1"/>
    <col min="23" max="24" width="5.625" style="0" customWidth="1"/>
    <col min="25" max="25" width="3.625" style="0" bestFit="1" customWidth="1"/>
    <col min="26" max="26" width="5.625" style="0" customWidth="1"/>
    <col min="27" max="28" width="6.625" style="0" customWidth="1"/>
  </cols>
  <sheetData>
    <row r="1" spans="1:28" ht="15">
      <c r="A1" s="20"/>
      <c r="B1" s="20"/>
      <c r="C1" s="34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7" t="s">
        <v>22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4.25">
      <c r="A2" s="2"/>
      <c r="B2" s="2"/>
      <c r="C2" s="21"/>
      <c r="D2" s="29" t="s">
        <v>11</v>
      </c>
      <c r="E2" s="29"/>
      <c r="F2" s="30"/>
      <c r="G2" s="31"/>
      <c r="H2" s="32" t="s">
        <v>12</v>
      </c>
      <c r="I2" s="31"/>
      <c r="J2" s="32" t="s">
        <v>13</v>
      </c>
      <c r="K2" s="31"/>
      <c r="L2" s="32" t="s">
        <v>14</v>
      </c>
      <c r="M2" s="33"/>
      <c r="N2" s="29" t="s">
        <v>15</v>
      </c>
      <c r="O2" s="29"/>
      <c r="P2" s="22"/>
      <c r="Q2" s="29" t="s">
        <v>11</v>
      </c>
      <c r="R2" s="29"/>
      <c r="S2" s="30"/>
      <c r="T2" s="31"/>
      <c r="U2" s="32" t="s">
        <v>12</v>
      </c>
      <c r="V2" s="31"/>
      <c r="W2" s="32" t="s">
        <v>13</v>
      </c>
      <c r="X2" s="31"/>
      <c r="Y2" s="32" t="s">
        <v>14</v>
      </c>
      <c r="Z2" s="33"/>
      <c r="AA2" s="29" t="s">
        <v>15</v>
      </c>
      <c r="AB2" s="29"/>
    </row>
    <row r="3" spans="1:28" ht="15" thickBot="1">
      <c r="A3" s="6" t="s">
        <v>0</v>
      </c>
      <c r="B3" s="9" t="s">
        <v>7</v>
      </c>
      <c r="C3" s="25" t="s">
        <v>20</v>
      </c>
      <c r="D3" s="12" t="s">
        <v>16</v>
      </c>
      <c r="E3" s="7" t="s">
        <v>18</v>
      </c>
      <c r="F3" s="8" t="s">
        <v>17</v>
      </c>
      <c r="G3" s="18" t="s">
        <v>18</v>
      </c>
      <c r="H3" s="19" t="s">
        <v>16</v>
      </c>
      <c r="I3" s="18" t="s">
        <v>18</v>
      </c>
      <c r="J3" s="17" t="s">
        <v>8</v>
      </c>
      <c r="K3" s="18" t="s">
        <v>9</v>
      </c>
      <c r="L3" s="19" t="s">
        <v>10</v>
      </c>
      <c r="M3" s="18" t="s">
        <v>18</v>
      </c>
      <c r="N3" s="7" t="s">
        <v>0</v>
      </c>
      <c r="O3" s="7" t="s">
        <v>19</v>
      </c>
      <c r="P3" s="26" t="s">
        <v>20</v>
      </c>
      <c r="Q3" s="12" t="s">
        <v>16</v>
      </c>
      <c r="R3" s="7" t="s">
        <v>18</v>
      </c>
      <c r="S3" s="8" t="s">
        <v>17</v>
      </c>
      <c r="T3" s="18" t="s">
        <v>18</v>
      </c>
      <c r="U3" s="19" t="s">
        <v>16</v>
      </c>
      <c r="V3" s="18" t="s">
        <v>18</v>
      </c>
      <c r="W3" s="17" t="s">
        <v>8</v>
      </c>
      <c r="X3" s="18" t="s">
        <v>9</v>
      </c>
      <c r="Y3" s="19" t="s">
        <v>10</v>
      </c>
      <c r="Z3" s="18" t="s">
        <v>18</v>
      </c>
      <c r="AA3" s="7" t="s">
        <v>0</v>
      </c>
      <c r="AB3" s="7" t="s">
        <v>19</v>
      </c>
    </row>
    <row r="4" spans="1:28" ht="15" thickTop="1">
      <c r="A4" s="4">
        <v>1</v>
      </c>
      <c r="B4" s="10">
        <f>IF(MOD(A4,4)=0,4,MOD(A4,4))</f>
        <v>1</v>
      </c>
      <c r="C4" s="11"/>
      <c r="D4" s="13">
        <f aca="true" t="shared" si="0" ref="D4:D27">IF(C4&gt;6,C4-6,0)</f>
        <v>0</v>
      </c>
      <c r="E4" s="14">
        <f>D4*2</f>
        <v>0</v>
      </c>
      <c r="F4" s="15"/>
      <c r="G4" s="16">
        <f>IF(F4=1,Wertungen!$C$5,0)</f>
        <v>0</v>
      </c>
      <c r="H4" s="11"/>
      <c r="I4" s="16">
        <f>IF(H4=Wertungen!$B$2,Wertungen!$C$2,IF(H4=Wertungen!$B$3,Wertungen!$C$3,IF(H4=Wertungen!$B$4,Wertungen!$C$4,0)))</f>
        <v>0</v>
      </c>
      <c r="J4" s="13">
        <f>IF(C4=12,Wertungen!$C$6,0)</f>
        <v>0</v>
      </c>
      <c r="K4" s="16">
        <f>IF(C4=13,Wertungen!$C$7,0)</f>
        <v>0</v>
      </c>
      <c r="L4" s="11"/>
      <c r="M4" s="16">
        <f>IF(L4=1,Wertungen!$C$8,0)</f>
        <v>0</v>
      </c>
      <c r="N4" s="5">
        <f>E4+G4+I4+J4+K4+M4</f>
        <v>0</v>
      </c>
      <c r="O4" s="3">
        <f>IF(N4&lt;&gt;0,SUM($N$4:N4),"")</f>
      </c>
      <c r="P4" s="23"/>
      <c r="Q4" s="13">
        <f aca="true" t="shared" si="1" ref="Q4:Q27">IF(P4&gt;6,P4-6,0)</f>
        <v>0</v>
      </c>
      <c r="R4" s="14">
        <f>Q4*2</f>
        <v>0</v>
      </c>
      <c r="S4" s="15"/>
      <c r="T4" s="16">
        <f>IF(S4=1,Wertungen!$C$5,0)</f>
        <v>0</v>
      </c>
      <c r="U4" s="11"/>
      <c r="V4" s="16">
        <f>IF(U4=Wertungen!$B$2,Wertungen!$C$2,IF(U4=Wertungen!$B$3,Wertungen!$C$3,IF(U4=Wertungen!$B$4,Wertungen!$C$4,0)))</f>
        <v>0</v>
      </c>
      <c r="W4" s="13">
        <f>IF(P4=12,Wertungen!$C$6,0)</f>
        <v>0</v>
      </c>
      <c r="X4" s="16">
        <f>IF(P4=13,Wertungen!$C$7,0)</f>
        <v>0</v>
      </c>
      <c r="Y4" s="11"/>
      <c r="Z4" s="16">
        <f>IF(Y4=1,Wertungen!$C$8,0)</f>
        <v>0</v>
      </c>
      <c r="AA4" s="14">
        <f>R4+T4+V4+W4+X4+Z4</f>
        <v>0</v>
      </c>
      <c r="AB4" s="24">
        <f>IF(AA4&lt;&gt;0,SUM($AA$4:AA4),"")</f>
      </c>
    </row>
    <row r="5" spans="1:28" ht="14.25">
      <c r="A5" s="4">
        <f aca="true" t="shared" si="2" ref="A5:A27">A4+1</f>
        <v>2</v>
      </c>
      <c r="B5" s="10">
        <f aca="true" t="shared" si="3" ref="B5:B27">IF(MOD(A5,4)=0,4,MOD(A5,4))</f>
        <v>2</v>
      </c>
      <c r="C5" s="11"/>
      <c r="D5" s="13">
        <f t="shared" si="0"/>
        <v>0</v>
      </c>
      <c r="E5" s="14">
        <f aca="true" t="shared" si="4" ref="E5:E27">D5*2</f>
        <v>0</v>
      </c>
      <c r="F5" s="15"/>
      <c r="G5" s="16">
        <f>IF(F5=1,Wertungen!$C$5,0)</f>
        <v>0</v>
      </c>
      <c r="H5" s="11"/>
      <c r="I5" s="16">
        <f>IF(H5=Wertungen!$B$2,Wertungen!$C$2,IF(H5=Wertungen!$B$3,Wertungen!$C$3,IF(H5=Wertungen!$B$4,Wertungen!$C$4,0)))</f>
        <v>0</v>
      </c>
      <c r="J5" s="13">
        <f>IF(C5=12,Wertungen!$C$6,0)</f>
        <v>0</v>
      </c>
      <c r="K5" s="16">
        <f>IF(C5=13,Wertungen!$C$7,0)</f>
        <v>0</v>
      </c>
      <c r="L5" s="11"/>
      <c r="M5" s="16">
        <f>IF(L5=1,Wertungen!$C$8,0)</f>
        <v>0</v>
      </c>
      <c r="N5" s="5">
        <f aca="true" t="shared" si="5" ref="N5:N27">E5+G5+I5+J5+K5+M5</f>
        <v>0</v>
      </c>
      <c r="O5" s="3">
        <f>IF(N5&lt;&gt;0,SUM($N$4:N5),"")</f>
      </c>
      <c r="P5" s="23"/>
      <c r="Q5" s="13">
        <f t="shared" si="1"/>
        <v>0</v>
      </c>
      <c r="R5" s="14">
        <f aca="true" t="shared" si="6" ref="R5:R27">Q5*2</f>
        <v>0</v>
      </c>
      <c r="S5" s="15"/>
      <c r="T5" s="16">
        <f>IF(S5=1,Wertungen!$C$5,0)</f>
        <v>0</v>
      </c>
      <c r="U5" s="11"/>
      <c r="V5" s="16">
        <f>IF(U5=Wertungen!$B$2,Wertungen!$C$2,IF(U5=Wertungen!$B$3,Wertungen!$C$3,IF(U5=Wertungen!$B$4,Wertungen!$C$4,0)))</f>
        <v>0</v>
      </c>
      <c r="W5" s="13">
        <f>IF(P5=12,Wertungen!$C$6,0)</f>
        <v>0</v>
      </c>
      <c r="X5" s="16">
        <f>IF(P5=13,Wertungen!$C$7,0)</f>
        <v>0</v>
      </c>
      <c r="Y5" s="11"/>
      <c r="Z5" s="16">
        <f>IF(Y5=1,Wertungen!$C$8,0)</f>
        <v>0</v>
      </c>
      <c r="AA5" s="14">
        <f aca="true" t="shared" si="7" ref="AA5:AA27">R5+T5+V5+W5+X5+Z5</f>
        <v>0</v>
      </c>
      <c r="AB5" s="24">
        <f>IF(AA5&lt;&gt;0,SUM($AA$4:AA5),"")</f>
      </c>
    </row>
    <row r="6" spans="1:28" ht="14.25">
      <c r="A6" s="4">
        <f t="shared" si="2"/>
        <v>3</v>
      </c>
      <c r="B6" s="10">
        <f t="shared" si="3"/>
        <v>3</v>
      </c>
      <c r="C6" s="11"/>
      <c r="D6" s="13">
        <f t="shared" si="0"/>
        <v>0</v>
      </c>
      <c r="E6" s="14">
        <f t="shared" si="4"/>
        <v>0</v>
      </c>
      <c r="F6" s="15"/>
      <c r="G6" s="16">
        <f>IF(F6=1,Wertungen!$C$5,0)</f>
        <v>0</v>
      </c>
      <c r="H6" s="11"/>
      <c r="I6" s="16">
        <f>IF(H6=Wertungen!$B$2,Wertungen!$C$2,IF(H6=Wertungen!$B$3,Wertungen!$C$3,IF(H6=Wertungen!$B$4,Wertungen!$C$4,0)))</f>
        <v>0</v>
      </c>
      <c r="J6" s="13">
        <f>IF(C6=12,Wertungen!$C$6,0)</f>
        <v>0</v>
      </c>
      <c r="K6" s="16">
        <f>IF(C6=13,Wertungen!$C$7,0)</f>
        <v>0</v>
      </c>
      <c r="L6" s="11"/>
      <c r="M6" s="16">
        <f>IF(L6=1,Wertungen!$C$8,0)</f>
        <v>0</v>
      </c>
      <c r="N6" s="5">
        <f t="shared" si="5"/>
        <v>0</v>
      </c>
      <c r="O6" s="3">
        <f>IF(N6&lt;&gt;0,SUM($N$4:N6),"")</f>
      </c>
      <c r="P6" s="23"/>
      <c r="Q6" s="13">
        <f t="shared" si="1"/>
        <v>0</v>
      </c>
      <c r="R6" s="14">
        <f t="shared" si="6"/>
        <v>0</v>
      </c>
      <c r="S6" s="15"/>
      <c r="T6" s="16">
        <f>IF(S6=1,Wertungen!$C$5,0)</f>
        <v>0</v>
      </c>
      <c r="U6" s="11"/>
      <c r="V6" s="16">
        <f>IF(U6=Wertungen!$B$2,Wertungen!$C$2,IF(U6=Wertungen!$B$3,Wertungen!$C$3,IF(U6=Wertungen!$B$4,Wertungen!$C$4,0)))</f>
        <v>0</v>
      </c>
      <c r="W6" s="13">
        <f>IF(P6=12,Wertungen!$C$6,0)</f>
        <v>0</v>
      </c>
      <c r="X6" s="16">
        <f>IF(P6=13,Wertungen!$C$7,0)</f>
        <v>0</v>
      </c>
      <c r="Y6" s="11"/>
      <c r="Z6" s="16">
        <f>IF(Y6=1,Wertungen!$C$8,0)</f>
        <v>0</v>
      </c>
      <c r="AA6" s="14">
        <f t="shared" si="7"/>
        <v>0</v>
      </c>
      <c r="AB6" s="24">
        <f>IF(AA6&lt;&gt;0,SUM($AA$4:AA6),"")</f>
      </c>
    </row>
    <row r="7" spans="1:28" ht="14.25">
      <c r="A7" s="4">
        <f t="shared" si="2"/>
        <v>4</v>
      </c>
      <c r="B7" s="10">
        <f t="shared" si="3"/>
        <v>4</v>
      </c>
      <c r="C7" s="11"/>
      <c r="D7" s="13">
        <f t="shared" si="0"/>
        <v>0</v>
      </c>
      <c r="E7" s="14">
        <f t="shared" si="4"/>
        <v>0</v>
      </c>
      <c r="F7" s="15"/>
      <c r="G7" s="16">
        <f>IF(F7=1,Wertungen!$C$5,0)</f>
        <v>0</v>
      </c>
      <c r="H7" s="11"/>
      <c r="I7" s="16">
        <f>IF(H7=Wertungen!$B$2,Wertungen!$C$2,IF(H7=Wertungen!$B$3,Wertungen!$C$3,IF(H7=Wertungen!$B$4,Wertungen!$C$4,0)))</f>
        <v>0</v>
      </c>
      <c r="J7" s="13">
        <f>IF(C7=12,Wertungen!$C$6,0)</f>
        <v>0</v>
      </c>
      <c r="K7" s="16">
        <f>IF(C7=13,Wertungen!$C$7,0)</f>
        <v>0</v>
      </c>
      <c r="L7" s="11"/>
      <c r="M7" s="16">
        <f>IF(L7=1,Wertungen!$C$8,0)</f>
        <v>0</v>
      </c>
      <c r="N7" s="5">
        <f t="shared" si="5"/>
        <v>0</v>
      </c>
      <c r="O7" s="3">
        <f>IF(N7&lt;&gt;0,SUM($N$4:N7),"")</f>
      </c>
      <c r="P7" s="23"/>
      <c r="Q7" s="13">
        <f t="shared" si="1"/>
        <v>0</v>
      </c>
      <c r="R7" s="14">
        <f t="shared" si="6"/>
        <v>0</v>
      </c>
      <c r="S7" s="15"/>
      <c r="T7" s="16">
        <f>IF(S7=1,Wertungen!$C$5,0)</f>
        <v>0</v>
      </c>
      <c r="U7" s="11"/>
      <c r="V7" s="16">
        <f>IF(U7=Wertungen!$B$2,Wertungen!$C$2,IF(U7=Wertungen!$B$3,Wertungen!$C$3,IF(U7=Wertungen!$B$4,Wertungen!$C$4,0)))</f>
        <v>0</v>
      </c>
      <c r="W7" s="13">
        <f>IF(P7=12,Wertungen!$C$6,0)</f>
        <v>0</v>
      </c>
      <c r="X7" s="16">
        <f>IF(P7=13,Wertungen!$C$7,0)</f>
        <v>0</v>
      </c>
      <c r="Y7" s="11"/>
      <c r="Z7" s="16">
        <f>IF(Y7=1,Wertungen!$C$8,0)</f>
        <v>0</v>
      </c>
      <c r="AA7" s="14">
        <f t="shared" si="7"/>
        <v>0</v>
      </c>
      <c r="AB7" s="24">
        <f>IF(AA7&lt;&gt;0,SUM($AA$4:AA7),"")</f>
      </c>
    </row>
    <row r="8" spans="1:28" ht="14.25">
      <c r="A8" s="4">
        <f t="shared" si="2"/>
        <v>5</v>
      </c>
      <c r="B8" s="10">
        <f t="shared" si="3"/>
        <v>1</v>
      </c>
      <c r="C8" s="11"/>
      <c r="D8" s="13">
        <f t="shared" si="0"/>
        <v>0</v>
      </c>
      <c r="E8" s="14">
        <f t="shared" si="4"/>
        <v>0</v>
      </c>
      <c r="F8" s="15"/>
      <c r="G8" s="16">
        <f>IF(F8=1,Wertungen!$C$5,0)</f>
        <v>0</v>
      </c>
      <c r="H8" s="11"/>
      <c r="I8" s="16">
        <f>IF(H8=Wertungen!$B$2,Wertungen!$C$2,IF(H8=Wertungen!$B$3,Wertungen!$C$3,IF(H8=Wertungen!$B$4,Wertungen!$C$4,0)))</f>
        <v>0</v>
      </c>
      <c r="J8" s="13">
        <f>IF(C8=12,Wertungen!$C$6,0)</f>
        <v>0</v>
      </c>
      <c r="K8" s="16">
        <f>IF(C8=13,Wertungen!$C$7,0)</f>
        <v>0</v>
      </c>
      <c r="L8" s="11"/>
      <c r="M8" s="16">
        <f>IF(L8=1,Wertungen!$C$8,0)</f>
        <v>0</v>
      </c>
      <c r="N8" s="5">
        <f t="shared" si="5"/>
        <v>0</v>
      </c>
      <c r="O8" s="3">
        <f>IF(N8&lt;&gt;0,SUM($N$4:N8),"")</f>
      </c>
      <c r="P8" s="23"/>
      <c r="Q8" s="13">
        <f t="shared" si="1"/>
        <v>0</v>
      </c>
      <c r="R8" s="14">
        <f t="shared" si="6"/>
        <v>0</v>
      </c>
      <c r="S8" s="15"/>
      <c r="T8" s="16">
        <f>IF(S8=1,Wertungen!$C$5,0)</f>
        <v>0</v>
      </c>
      <c r="U8" s="11"/>
      <c r="V8" s="16">
        <f>IF(U8=Wertungen!$B$2,Wertungen!$C$2,IF(U8=Wertungen!$B$3,Wertungen!$C$3,IF(U8=Wertungen!$B$4,Wertungen!$C$4,0)))</f>
        <v>0</v>
      </c>
      <c r="W8" s="13">
        <f>IF(P8=12,Wertungen!$C$6,0)</f>
        <v>0</v>
      </c>
      <c r="X8" s="16">
        <f>IF(P8=13,Wertungen!$C$7,0)</f>
        <v>0</v>
      </c>
      <c r="Y8" s="11"/>
      <c r="Z8" s="16">
        <f>IF(Y8=1,Wertungen!$C$8,0)</f>
        <v>0</v>
      </c>
      <c r="AA8" s="14">
        <f t="shared" si="7"/>
        <v>0</v>
      </c>
      <c r="AB8" s="24">
        <f>IF(AA8&lt;&gt;0,SUM($AA$4:AA8),"")</f>
      </c>
    </row>
    <row r="9" spans="1:28" ht="14.25">
      <c r="A9" s="4">
        <f t="shared" si="2"/>
        <v>6</v>
      </c>
      <c r="B9" s="10">
        <f t="shared" si="3"/>
        <v>2</v>
      </c>
      <c r="C9" s="11"/>
      <c r="D9" s="13">
        <f t="shared" si="0"/>
        <v>0</v>
      </c>
      <c r="E9" s="14">
        <f t="shared" si="4"/>
        <v>0</v>
      </c>
      <c r="F9" s="15"/>
      <c r="G9" s="16">
        <f>IF(F9=1,Wertungen!$C$5,0)</f>
        <v>0</v>
      </c>
      <c r="H9" s="11"/>
      <c r="I9" s="16">
        <f>IF(H9=Wertungen!$B$2,Wertungen!$C$2,IF(H9=Wertungen!$B$3,Wertungen!$C$3,IF(H9=Wertungen!$B$4,Wertungen!$C$4,0)))</f>
        <v>0</v>
      </c>
      <c r="J9" s="13">
        <f>IF(C9=12,Wertungen!$C$6,0)</f>
        <v>0</v>
      </c>
      <c r="K9" s="16">
        <f>IF(C9=13,Wertungen!$C$7,0)</f>
        <v>0</v>
      </c>
      <c r="L9" s="11"/>
      <c r="M9" s="16">
        <f>IF(L9=1,Wertungen!$C$8,0)</f>
        <v>0</v>
      </c>
      <c r="N9" s="5">
        <f t="shared" si="5"/>
        <v>0</v>
      </c>
      <c r="O9" s="3">
        <f>IF(N9&lt;&gt;0,SUM($N$4:N9),"")</f>
      </c>
      <c r="P9" s="23"/>
      <c r="Q9" s="13">
        <f t="shared" si="1"/>
        <v>0</v>
      </c>
      <c r="R9" s="14">
        <f t="shared" si="6"/>
        <v>0</v>
      </c>
      <c r="S9" s="15"/>
      <c r="T9" s="16">
        <f>IF(S9=1,Wertungen!$C$5,0)</f>
        <v>0</v>
      </c>
      <c r="U9" s="11"/>
      <c r="V9" s="16">
        <f>IF(U9=Wertungen!$B$2,Wertungen!$C$2,IF(U9=Wertungen!$B$3,Wertungen!$C$3,IF(U9=Wertungen!$B$4,Wertungen!$C$4,0)))</f>
        <v>0</v>
      </c>
      <c r="W9" s="13">
        <f>IF(P9=12,Wertungen!$C$6,0)</f>
        <v>0</v>
      </c>
      <c r="X9" s="16">
        <f>IF(P9=13,Wertungen!$C$7,0)</f>
        <v>0</v>
      </c>
      <c r="Y9" s="11"/>
      <c r="Z9" s="16">
        <f>IF(Y9=1,Wertungen!$C$8,0)</f>
        <v>0</v>
      </c>
      <c r="AA9" s="14">
        <f t="shared" si="7"/>
        <v>0</v>
      </c>
      <c r="AB9" s="24">
        <f>IF(AA9&lt;&gt;0,SUM($AA$4:AA9),"")</f>
      </c>
    </row>
    <row r="10" spans="1:28" ht="14.25">
      <c r="A10" s="4">
        <f t="shared" si="2"/>
        <v>7</v>
      </c>
      <c r="B10" s="10">
        <f t="shared" si="3"/>
        <v>3</v>
      </c>
      <c r="C10" s="11"/>
      <c r="D10" s="13">
        <f t="shared" si="0"/>
        <v>0</v>
      </c>
      <c r="E10" s="14">
        <f t="shared" si="4"/>
        <v>0</v>
      </c>
      <c r="F10" s="15"/>
      <c r="G10" s="16">
        <f>IF(F10=1,Wertungen!$C$5,0)</f>
        <v>0</v>
      </c>
      <c r="H10" s="11"/>
      <c r="I10" s="16">
        <f>IF(H10=Wertungen!$B$2,Wertungen!$C$2,IF(H10=Wertungen!$B$3,Wertungen!$C$3,IF(H10=Wertungen!$B$4,Wertungen!$C$4,0)))</f>
        <v>0</v>
      </c>
      <c r="J10" s="13">
        <f>IF(C10=12,Wertungen!$C$6,0)</f>
        <v>0</v>
      </c>
      <c r="K10" s="16">
        <f>IF(C10=13,Wertungen!$C$7,0)</f>
        <v>0</v>
      </c>
      <c r="L10" s="11"/>
      <c r="M10" s="16">
        <f>IF(L10=1,Wertungen!$C$8,0)</f>
        <v>0</v>
      </c>
      <c r="N10" s="5">
        <f t="shared" si="5"/>
        <v>0</v>
      </c>
      <c r="O10" s="3">
        <f>IF(N10&lt;&gt;0,SUM($N$4:N10),"")</f>
      </c>
      <c r="P10" s="23"/>
      <c r="Q10" s="13">
        <f t="shared" si="1"/>
        <v>0</v>
      </c>
      <c r="R10" s="14">
        <f t="shared" si="6"/>
        <v>0</v>
      </c>
      <c r="S10" s="15"/>
      <c r="T10" s="16">
        <f>IF(S10=1,Wertungen!$C$5,0)</f>
        <v>0</v>
      </c>
      <c r="U10" s="11"/>
      <c r="V10" s="16">
        <f>IF(U10=Wertungen!$B$2,Wertungen!$C$2,IF(U10=Wertungen!$B$3,Wertungen!$C$3,IF(U10=Wertungen!$B$4,Wertungen!$C$4,0)))</f>
        <v>0</v>
      </c>
      <c r="W10" s="13">
        <f>IF(P10=12,Wertungen!$C$6,0)</f>
        <v>0</v>
      </c>
      <c r="X10" s="16">
        <f>IF(P10=13,Wertungen!$C$7,0)</f>
        <v>0</v>
      </c>
      <c r="Y10" s="11"/>
      <c r="Z10" s="16">
        <f>IF(Y10=1,Wertungen!$C$8,0)</f>
        <v>0</v>
      </c>
      <c r="AA10" s="14">
        <f t="shared" si="7"/>
        <v>0</v>
      </c>
      <c r="AB10" s="24">
        <f>IF(AA10&lt;&gt;0,SUM($AA$4:AA10),"")</f>
      </c>
    </row>
    <row r="11" spans="1:28" ht="14.25">
      <c r="A11" s="4">
        <f t="shared" si="2"/>
        <v>8</v>
      </c>
      <c r="B11" s="10">
        <f t="shared" si="3"/>
        <v>4</v>
      </c>
      <c r="C11" s="11"/>
      <c r="D11" s="13">
        <f t="shared" si="0"/>
        <v>0</v>
      </c>
      <c r="E11" s="14">
        <f t="shared" si="4"/>
        <v>0</v>
      </c>
      <c r="F11" s="15"/>
      <c r="G11" s="16">
        <f>IF(F11=1,Wertungen!$C$5,0)</f>
        <v>0</v>
      </c>
      <c r="H11" s="11"/>
      <c r="I11" s="16">
        <f>IF(H11=Wertungen!$B$2,Wertungen!$C$2,IF(H11=Wertungen!$B$3,Wertungen!$C$3,IF(H11=Wertungen!$B$4,Wertungen!$C$4,0)))</f>
        <v>0</v>
      </c>
      <c r="J11" s="13">
        <f>IF(C11=12,Wertungen!$C$6,0)</f>
        <v>0</v>
      </c>
      <c r="K11" s="16">
        <f>IF(C11=13,Wertungen!$C$7,0)</f>
        <v>0</v>
      </c>
      <c r="L11" s="11"/>
      <c r="M11" s="16">
        <f>IF(L11=1,Wertungen!$C$8,0)</f>
        <v>0</v>
      </c>
      <c r="N11" s="5">
        <f t="shared" si="5"/>
        <v>0</v>
      </c>
      <c r="O11" s="3">
        <f>IF(N11&lt;&gt;0,SUM($N$4:N11),"")</f>
      </c>
      <c r="P11" s="23"/>
      <c r="Q11" s="13">
        <f t="shared" si="1"/>
        <v>0</v>
      </c>
      <c r="R11" s="14">
        <f t="shared" si="6"/>
        <v>0</v>
      </c>
      <c r="S11" s="15"/>
      <c r="T11" s="16">
        <f>IF(S11=1,Wertungen!$C$5,0)</f>
        <v>0</v>
      </c>
      <c r="U11" s="11"/>
      <c r="V11" s="16">
        <f>IF(U11=Wertungen!$B$2,Wertungen!$C$2,IF(U11=Wertungen!$B$3,Wertungen!$C$3,IF(U11=Wertungen!$B$4,Wertungen!$C$4,0)))</f>
        <v>0</v>
      </c>
      <c r="W11" s="13">
        <f>IF(P11=12,Wertungen!$C$6,0)</f>
        <v>0</v>
      </c>
      <c r="X11" s="16">
        <f>IF(P11=13,Wertungen!$C$7,0)</f>
        <v>0</v>
      </c>
      <c r="Y11" s="11"/>
      <c r="Z11" s="16">
        <f>IF(Y11=1,Wertungen!$C$8,0)</f>
        <v>0</v>
      </c>
      <c r="AA11" s="14">
        <f t="shared" si="7"/>
        <v>0</v>
      </c>
      <c r="AB11" s="24">
        <f>IF(AA11&lt;&gt;0,SUM($AA$4:AA11),"")</f>
      </c>
    </row>
    <row r="12" spans="1:28" ht="14.25">
      <c r="A12" s="4">
        <f t="shared" si="2"/>
        <v>9</v>
      </c>
      <c r="B12" s="10">
        <f t="shared" si="3"/>
        <v>1</v>
      </c>
      <c r="C12" s="11"/>
      <c r="D12" s="13">
        <f t="shared" si="0"/>
        <v>0</v>
      </c>
      <c r="E12" s="14">
        <f t="shared" si="4"/>
        <v>0</v>
      </c>
      <c r="F12" s="15"/>
      <c r="G12" s="16">
        <f>IF(F12=1,Wertungen!$C$5,0)</f>
        <v>0</v>
      </c>
      <c r="H12" s="11"/>
      <c r="I12" s="16">
        <f>IF(H12=Wertungen!$B$2,Wertungen!$C$2,IF(H12=Wertungen!$B$3,Wertungen!$C$3,IF(H12=Wertungen!$B$4,Wertungen!$C$4,0)))</f>
        <v>0</v>
      </c>
      <c r="J12" s="13">
        <f>IF(C12=12,Wertungen!$C$6,0)</f>
        <v>0</v>
      </c>
      <c r="K12" s="16">
        <f>IF(C12=13,Wertungen!$C$7,0)</f>
        <v>0</v>
      </c>
      <c r="L12" s="11"/>
      <c r="M12" s="16">
        <f>IF(L12=1,Wertungen!$C$8,0)</f>
        <v>0</v>
      </c>
      <c r="N12" s="5">
        <f t="shared" si="5"/>
        <v>0</v>
      </c>
      <c r="O12" s="3">
        <f>IF(N12&lt;&gt;0,SUM($N$4:N12),"")</f>
      </c>
      <c r="P12" s="23"/>
      <c r="Q12" s="13">
        <f t="shared" si="1"/>
        <v>0</v>
      </c>
      <c r="R12" s="14">
        <f t="shared" si="6"/>
        <v>0</v>
      </c>
      <c r="S12" s="15"/>
      <c r="T12" s="16">
        <f>IF(S12=1,Wertungen!$C$5,0)</f>
        <v>0</v>
      </c>
      <c r="U12" s="11"/>
      <c r="V12" s="16">
        <f>IF(U12=Wertungen!$B$2,Wertungen!$C$2,IF(U12=Wertungen!$B$3,Wertungen!$C$3,IF(U12=Wertungen!$B$4,Wertungen!$C$4,0)))</f>
        <v>0</v>
      </c>
      <c r="W12" s="13">
        <f>IF(P12=12,Wertungen!$C$6,0)</f>
        <v>0</v>
      </c>
      <c r="X12" s="16">
        <f>IF(P12=13,Wertungen!$C$7,0)</f>
        <v>0</v>
      </c>
      <c r="Y12" s="11"/>
      <c r="Z12" s="16">
        <f>IF(Y12=1,Wertungen!$C$8,0)</f>
        <v>0</v>
      </c>
      <c r="AA12" s="14">
        <f t="shared" si="7"/>
        <v>0</v>
      </c>
      <c r="AB12" s="24">
        <f>IF(AA12&lt;&gt;0,SUM($AA$4:AA12),"")</f>
      </c>
    </row>
    <row r="13" spans="1:28" ht="14.25">
      <c r="A13" s="4">
        <f t="shared" si="2"/>
        <v>10</v>
      </c>
      <c r="B13" s="10">
        <f t="shared" si="3"/>
        <v>2</v>
      </c>
      <c r="C13" s="11"/>
      <c r="D13" s="13">
        <f t="shared" si="0"/>
        <v>0</v>
      </c>
      <c r="E13" s="14">
        <f t="shared" si="4"/>
        <v>0</v>
      </c>
      <c r="F13" s="15"/>
      <c r="G13" s="16">
        <f>IF(F13=1,Wertungen!$C$5,0)</f>
        <v>0</v>
      </c>
      <c r="H13" s="11"/>
      <c r="I13" s="16">
        <f>IF(H13=Wertungen!$B$2,Wertungen!$C$2,IF(H13=Wertungen!$B$3,Wertungen!$C$3,IF(H13=Wertungen!$B$4,Wertungen!$C$4,0)))</f>
        <v>0</v>
      </c>
      <c r="J13" s="13">
        <f>IF(C13=12,Wertungen!$C$6,0)</f>
        <v>0</v>
      </c>
      <c r="K13" s="16">
        <f>IF(C13=13,Wertungen!$C$7,0)</f>
        <v>0</v>
      </c>
      <c r="L13" s="11"/>
      <c r="M13" s="16">
        <f>IF(L13=1,Wertungen!$C$8,0)</f>
        <v>0</v>
      </c>
      <c r="N13" s="5">
        <f t="shared" si="5"/>
        <v>0</v>
      </c>
      <c r="O13" s="3">
        <f>IF(N13&lt;&gt;0,SUM($N$4:N13),"")</f>
      </c>
      <c r="P13" s="23"/>
      <c r="Q13" s="13">
        <f t="shared" si="1"/>
        <v>0</v>
      </c>
      <c r="R13" s="14">
        <f t="shared" si="6"/>
        <v>0</v>
      </c>
      <c r="S13" s="15"/>
      <c r="T13" s="16">
        <f>IF(S13=1,Wertungen!$C$5,0)</f>
        <v>0</v>
      </c>
      <c r="U13" s="11"/>
      <c r="V13" s="16">
        <f>IF(U13=Wertungen!$B$2,Wertungen!$C$2,IF(U13=Wertungen!$B$3,Wertungen!$C$3,IF(U13=Wertungen!$B$4,Wertungen!$C$4,0)))</f>
        <v>0</v>
      </c>
      <c r="W13" s="13">
        <f>IF(P13=12,Wertungen!$C$6,0)</f>
        <v>0</v>
      </c>
      <c r="X13" s="16">
        <f>IF(P13=13,Wertungen!$C$7,0)</f>
        <v>0</v>
      </c>
      <c r="Y13" s="11"/>
      <c r="Z13" s="16">
        <f>IF(Y13=1,Wertungen!$C$8,0)</f>
        <v>0</v>
      </c>
      <c r="AA13" s="14">
        <f t="shared" si="7"/>
        <v>0</v>
      </c>
      <c r="AB13" s="24">
        <f>IF(AA13&lt;&gt;0,SUM($AA$4:AA13),"")</f>
      </c>
    </row>
    <row r="14" spans="1:28" ht="14.25">
      <c r="A14" s="4">
        <f t="shared" si="2"/>
        <v>11</v>
      </c>
      <c r="B14" s="10">
        <f t="shared" si="3"/>
        <v>3</v>
      </c>
      <c r="C14" s="11"/>
      <c r="D14" s="13">
        <f t="shared" si="0"/>
        <v>0</v>
      </c>
      <c r="E14" s="14">
        <f t="shared" si="4"/>
        <v>0</v>
      </c>
      <c r="F14" s="15"/>
      <c r="G14" s="16">
        <f>IF(F14=1,Wertungen!$C$5,0)</f>
        <v>0</v>
      </c>
      <c r="H14" s="11"/>
      <c r="I14" s="16">
        <f>IF(H14=Wertungen!$B$2,Wertungen!$C$2,IF(H14=Wertungen!$B$3,Wertungen!$C$3,IF(H14=Wertungen!$B$4,Wertungen!$C$4,0)))</f>
        <v>0</v>
      </c>
      <c r="J14" s="13">
        <f>IF(C14=12,Wertungen!$C$6,0)</f>
        <v>0</v>
      </c>
      <c r="K14" s="16">
        <f>IF(C14=13,Wertungen!$C$7,0)</f>
        <v>0</v>
      </c>
      <c r="L14" s="11"/>
      <c r="M14" s="16">
        <f>IF(L14=1,Wertungen!$C$8,0)</f>
        <v>0</v>
      </c>
      <c r="N14" s="5">
        <f t="shared" si="5"/>
        <v>0</v>
      </c>
      <c r="O14" s="3">
        <f>IF(N14&lt;&gt;0,SUM($N$4:N14),"")</f>
      </c>
      <c r="P14" s="23"/>
      <c r="Q14" s="13">
        <f t="shared" si="1"/>
        <v>0</v>
      </c>
      <c r="R14" s="14">
        <f t="shared" si="6"/>
        <v>0</v>
      </c>
      <c r="S14" s="15"/>
      <c r="T14" s="16">
        <f>IF(S14=1,Wertungen!$C$5,0)</f>
        <v>0</v>
      </c>
      <c r="U14" s="11"/>
      <c r="V14" s="16">
        <f>IF(U14=Wertungen!$B$2,Wertungen!$C$2,IF(U14=Wertungen!$B$3,Wertungen!$C$3,IF(U14=Wertungen!$B$4,Wertungen!$C$4,0)))</f>
        <v>0</v>
      </c>
      <c r="W14" s="13">
        <f>IF(P14=12,Wertungen!$C$6,0)</f>
        <v>0</v>
      </c>
      <c r="X14" s="16">
        <f>IF(P14=13,Wertungen!$C$7,0)</f>
        <v>0</v>
      </c>
      <c r="Y14" s="11"/>
      <c r="Z14" s="16">
        <f>IF(Y14=1,Wertungen!$C$8,0)</f>
        <v>0</v>
      </c>
      <c r="AA14" s="14">
        <f t="shared" si="7"/>
        <v>0</v>
      </c>
      <c r="AB14" s="24">
        <f>IF(AA14&lt;&gt;0,SUM($AA$4:AA14),"")</f>
      </c>
    </row>
    <row r="15" spans="1:28" ht="14.25">
      <c r="A15" s="4">
        <f t="shared" si="2"/>
        <v>12</v>
      </c>
      <c r="B15" s="10">
        <f t="shared" si="3"/>
        <v>4</v>
      </c>
      <c r="C15" s="11"/>
      <c r="D15" s="13">
        <f t="shared" si="0"/>
        <v>0</v>
      </c>
      <c r="E15" s="14">
        <f t="shared" si="4"/>
        <v>0</v>
      </c>
      <c r="F15" s="15"/>
      <c r="G15" s="16">
        <f>IF(F15=1,Wertungen!$C$5,0)</f>
        <v>0</v>
      </c>
      <c r="H15" s="11"/>
      <c r="I15" s="16">
        <f>IF(H15=Wertungen!$B$2,Wertungen!$C$2,IF(H15=Wertungen!$B$3,Wertungen!$C$3,IF(H15=Wertungen!$B$4,Wertungen!$C$4,0)))</f>
        <v>0</v>
      </c>
      <c r="J15" s="13">
        <f>IF(C15=12,Wertungen!$C$6,0)</f>
        <v>0</v>
      </c>
      <c r="K15" s="16">
        <f>IF(C15=13,Wertungen!$C$7,0)</f>
        <v>0</v>
      </c>
      <c r="L15" s="11"/>
      <c r="M15" s="16">
        <f>IF(L15=1,Wertungen!$C$8,0)</f>
        <v>0</v>
      </c>
      <c r="N15" s="5">
        <f t="shared" si="5"/>
        <v>0</v>
      </c>
      <c r="O15" s="3">
        <f>IF(N15&lt;&gt;0,SUM($N$4:N15),"")</f>
      </c>
      <c r="P15" s="23"/>
      <c r="Q15" s="13">
        <f t="shared" si="1"/>
        <v>0</v>
      </c>
      <c r="R15" s="14">
        <f t="shared" si="6"/>
        <v>0</v>
      </c>
      <c r="S15" s="15"/>
      <c r="T15" s="16">
        <f>IF(S15=1,Wertungen!$C$5,0)</f>
        <v>0</v>
      </c>
      <c r="U15" s="11"/>
      <c r="V15" s="16">
        <f>IF(U15=Wertungen!$B$2,Wertungen!$C$2,IF(U15=Wertungen!$B$3,Wertungen!$C$3,IF(U15=Wertungen!$B$4,Wertungen!$C$4,0)))</f>
        <v>0</v>
      </c>
      <c r="W15" s="13">
        <f>IF(P15=12,Wertungen!$C$6,0)</f>
        <v>0</v>
      </c>
      <c r="X15" s="16">
        <f>IF(P15=13,Wertungen!$C$7,0)</f>
        <v>0</v>
      </c>
      <c r="Y15" s="11"/>
      <c r="Z15" s="16">
        <f>IF(Y15=1,Wertungen!$C$8,0)</f>
        <v>0</v>
      </c>
      <c r="AA15" s="14">
        <f t="shared" si="7"/>
        <v>0</v>
      </c>
      <c r="AB15" s="24">
        <f>IF(AA15&lt;&gt;0,SUM($AA$4:AA15),"")</f>
      </c>
    </row>
    <row r="16" spans="1:28" ht="14.25">
      <c r="A16" s="4">
        <f t="shared" si="2"/>
        <v>13</v>
      </c>
      <c r="B16" s="10">
        <f t="shared" si="3"/>
        <v>1</v>
      </c>
      <c r="C16" s="11"/>
      <c r="D16" s="13">
        <f t="shared" si="0"/>
        <v>0</v>
      </c>
      <c r="E16" s="14">
        <f t="shared" si="4"/>
        <v>0</v>
      </c>
      <c r="F16" s="15"/>
      <c r="G16" s="16">
        <f>IF(F16=1,Wertungen!$C$5,0)</f>
        <v>0</v>
      </c>
      <c r="H16" s="11"/>
      <c r="I16" s="16">
        <f>IF(H16=Wertungen!$B$2,Wertungen!$C$2,IF(H16=Wertungen!$B$3,Wertungen!$C$3,IF(H16=Wertungen!$B$4,Wertungen!$C$4,0)))</f>
        <v>0</v>
      </c>
      <c r="J16" s="13">
        <f>IF(C16=12,Wertungen!$C$6,0)</f>
        <v>0</v>
      </c>
      <c r="K16" s="16">
        <f>IF(C16=13,Wertungen!$C$7,0)</f>
        <v>0</v>
      </c>
      <c r="L16" s="11"/>
      <c r="M16" s="16">
        <f>IF(L16=1,Wertungen!$C$8,0)</f>
        <v>0</v>
      </c>
      <c r="N16" s="5">
        <f t="shared" si="5"/>
        <v>0</v>
      </c>
      <c r="O16" s="3">
        <f>IF(N16&lt;&gt;0,SUM($N$4:N16),"")</f>
      </c>
      <c r="P16" s="23"/>
      <c r="Q16" s="13">
        <f t="shared" si="1"/>
        <v>0</v>
      </c>
      <c r="R16" s="14">
        <f t="shared" si="6"/>
        <v>0</v>
      </c>
      <c r="S16" s="15"/>
      <c r="T16" s="16">
        <f>IF(S16=1,Wertungen!$C$5,0)</f>
        <v>0</v>
      </c>
      <c r="U16" s="11"/>
      <c r="V16" s="16">
        <f>IF(U16=Wertungen!$B$2,Wertungen!$C$2,IF(U16=Wertungen!$B$3,Wertungen!$C$3,IF(U16=Wertungen!$B$4,Wertungen!$C$4,0)))</f>
        <v>0</v>
      </c>
      <c r="W16" s="13">
        <f>IF(P16=12,Wertungen!$C$6,0)</f>
        <v>0</v>
      </c>
      <c r="X16" s="16">
        <f>IF(P16=13,Wertungen!$C$7,0)</f>
        <v>0</v>
      </c>
      <c r="Y16" s="11"/>
      <c r="Z16" s="16">
        <f>IF(Y16=1,Wertungen!$C$8,0)</f>
        <v>0</v>
      </c>
      <c r="AA16" s="14">
        <f t="shared" si="7"/>
        <v>0</v>
      </c>
      <c r="AB16" s="24">
        <f>IF(AA16&lt;&gt;0,SUM($AA$4:AA16),"")</f>
      </c>
    </row>
    <row r="17" spans="1:28" ht="14.25">
      <c r="A17" s="4">
        <f t="shared" si="2"/>
        <v>14</v>
      </c>
      <c r="B17" s="10">
        <f t="shared" si="3"/>
        <v>2</v>
      </c>
      <c r="C17" s="11"/>
      <c r="D17" s="13">
        <f t="shared" si="0"/>
        <v>0</v>
      </c>
      <c r="E17" s="14">
        <f t="shared" si="4"/>
        <v>0</v>
      </c>
      <c r="F17" s="15"/>
      <c r="G17" s="16">
        <f>IF(F17=1,Wertungen!$C$5,0)</f>
        <v>0</v>
      </c>
      <c r="H17" s="11"/>
      <c r="I17" s="16">
        <f>IF(H17=Wertungen!$B$2,Wertungen!$C$2,IF(H17=Wertungen!$B$3,Wertungen!$C$3,IF(H17=Wertungen!$B$4,Wertungen!$C$4,0)))</f>
        <v>0</v>
      </c>
      <c r="J17" s="13">
        <f>IF(C17=12,Wertungen!$C$6,0)</f>
        <v>0</v>
      </c>
      <c r="K17" s="16">
        <f>IF(C17=13,Wertungen!$C$7,0)</f>
        <v>0</v>
      </c>
      <c r="L17" s="11"/>
      <c r="M17" s="16">
        <f>IF(L17=1,Wertungen!$C$8,0)</f>
        <v>0</v>
      </c>
      <c r="N17" s="5">
        <f t="shared" si="5"/>
        <v>0</v>
      </c>
      <c r="O17" s="3">
        <f>IF(N17&lt;&gt;0,SUM($N$4:N17),"")</f>
      </c>
      <c r="P17" s="23"/>
      <c r="Q17" s="13">
        <f t="shared" si="1"/>
        <v>0</v>
      </c>
      <c r="R17" s="14">
        <f t="shared" si="6"/>
        <v>0</v>
      </c>
      <c r="S17" s="15"/>
      <c r="T17" s="16">
        <f>IF(S17=1,Wertungen!$C$5,0)</f>
        <v>0</v>
      </c>
      <c r="U17" s="11"/>
      <c r="V17" s="16">
        <f>IF(U17=Wertungen!$B$2,Wertungen!$C$2,IF(U17=Wertungen!$B$3,Wertungen!$C$3,IF(U17=Wertungen!$B$4,Wertungen!$C$4,0)))</f>
        <v>0</v>
      </c>
      <c r="W17" s="13">
        <f>IF(P17=12,Wertungen!$C$6,0)</f>
        <v>0</v>
      </c>
      <c r="X17" s="16">
        <f>IF(P17=13,Wertungen!$C$7,0)</f>
        <v>0</v>
      </c>
      <c r="Y17" s="11"/>
      <c r="Z17" s="16">
        <f>IF(Y17=1,Wertungen!$C$8,0)</f>
        <v>0</v>
      </c>
      <c r="AA17" s="14">
        <f t="shared" si="7"/>
        <v>0</v>
      </c>
      <c r="AB17" s="24">
        <f>IF(AA17&lt;&gt;0,SUM($AA$4:AA17),"")</f>
      </c>
    </row>
    <row r="18" spans="1:28" ht="14.25">
      <c r="A18" s="4">
        <f t="shared" si="2"/>
        <v>15</v>
      </c>
      <c r="B18" s="10">
        <f t="shared" si="3"/>
        <v>3</v>
      </c>
      <c r="C18" s="11"/>
      <c r="D18" s="13">
        <f t="shared" si="0"/>
        <v>0</v>
      </c>
      <c r="E18" s="14">
        <f t="shared" si="4"/>
        <v>0</v>
      </c>
      <c r="F18" s="15"/>
      <c r="G18" s="16">
        <f>IF(F18=1,Wertungen!$C$5,0)</f>
        <v>0</v>
      </c>
      <c r="H18" s="11"/>
      <c r="I18" s="16">
        <f>IF(H18=Wertungen!$B$2,Wertungen!$C$2,IF(H18=Wertungen!$B$3,Wertungen!$C$3,IF(H18=Wertungen!$B$4,Wertungen!$C$4,0)))</f>
        <v>0</v>
      </c>
      <c r="J18" s="13">
        <f>IF(C18=12,Wertungen!$C$6,0)</f>
        <v>0</v>
      </c>
      <c r="K18" s="16">
        <f>IF(C18=13,Wertungen!$C$7,0)</f>
        <v>0</v>
      </c>
      <c r="L18" s="11"/>
      <c r="M18" s="16">
        <f>IF(L18=1,Wertungen!$C$8,0)</f>
        <v>0</v>
      </c>
      <c r="N18" s="5">
        <f t="shared" si="5"/>
        <v>0</v>
      </c>
      <c r="O18" s="3">
        <f>IF(N18&lt;&gt;0,SUM($N$4:N18),"")</f>
      </c>
      <c r="P18" s="23"/>
      <c r="Q18" s="13">
        <f t="shared" si="1"/>
        <v>0</v>
      </c>
      <c r="R18" s="14">
        <f t="shared" si="6"/>
        <v>0</v>
      </c>
      <c r="S18" s="15"/>
      <c r="T18" s="16">
        <f>IF(S18=1,Wertungen!$C$5,0)</f>
        <v>0</v>
      </c>
      <c r="U18" s="11"/>
      <c r="V18" s="16">
        <f>IF(U18=Wertungen!$B$2,Wertungen!$C$2,IF(U18=Wertungen!$B$3,Wertungen!$C$3,IF(U18=Wertungen!$B$4,Wertungen!$C$4,0)))</f>
        <v>0</v>
      </c>
      <c r="W18" s="13">
        <f>IF(P18=12,Wertungen!$C$6,0)</f>
        <v>0</v>
      </c>
      <c r="X18" s="16">
        <f>IF(P18=13,Wertungen!$C$7,0)</f>
        <v>0</v>
      </c>
      <c r="Y18" s="11"/>
      <c r="Z18" s="16">
        <f>IF(Y18=1,Wertungen!$C$8,0)</f>
        <v>0</v>
      </c>
      <c r="AA18" s="14">
        <f t="shared" si="7"/>
        <v>0</v>
      </c>
      <c r="AB18" s="24">
        <f>IF(AA18&lt;&gt;0,SUM($AA$4:AA18),"")</f>
      </c>
    </row>
    <row r="19" spans="1:28" ht="14.25">
      <c r="A19" s="4">
        <f t="shared" si="2"/>
        <v>16</v>
      </c>
      <c r="B19" s="10">
        <f t="shared" si="3"/>
        <v>4</v>
      </c>
      <c r="C19" s="11"/>
      <c r="D19" s="13">
        <f t="shared" si="0"/>
        <v>0</v>
      </c>
      <c r="E19" s="14">
        <f t="shared" si="4"/>
        <v>0</v>
      </c>
      <c r="F19" s="15"/>
      <c r="G19" s="16">
        <f>IF(F19=1,Wertungen!$C$5,0)</f>
        <v>0</v>
      </c>
      <c r="H19" s="11"/>
      <c r="I19" s="16">
        <f>IF(H19=Wertungen!$B$2,Wertungen!$C$2,IF(H19=Wertungen!$B$3,Wertungen!$C$3,IF(H19=Wertungen!$B$4,Wertungen!$C$4,0)))</f>
        <v>0</v>
      </c>
      <c r="J19" s="13">
        <f>IF(C19=12,Wertungen!$C$6,0)</f>
        <v>0</v>
      </c>
      <c r="K19" s="16">
        <f>IF(C19=13,Wertungen!$C$7,0)</f>
        <v>0</v>
      </c>
      <c r="L19" s="11"/>
      <c r="M19" s="16">
        <f>IF(L19=1,Wertungen!$C$8,0)</f>
        <v>0</v>
      </c>
      <c r="N19" s="5">
        <f t="shared" si="5"/>
        <v>0</v>
      </c>
      <c r="O19" s="3">
        <f>IF(N19&lt;&gt;0,SUM($N$4:N19),"")</f>
      </c>
      <c r="P19" s="23"/>
      <c r="Q19" s="13">
        <f t="shared" si="1"/>
        <v>0</v>
      </c>
      <c r="R19" s="14">
        <f t="shared" si="6"/>
        <v>0</v>
      </c>
      <c r="S19" s="15"/>
      <c r="T19" s="16">
        <f>IF(S19=1,Wertungen!$C$5,0)</f>
        <v>0</v>
      </c>
      <c r="U19" s="11"/>
      <c r="V19" s="16">
        <f>IF(U19=Wertungen!$B$2,Wertungen!$C$2,IF(U19=Wertungen!$B$3,Wertungen!$C$3,IF(U19=Wertungen!$B$4,Wertungen!$C$4,0)))</f>
        <v>0</v>
      </c>
      <c r="W19" s="13">
        <f>IF(P19=12,Wertungen!$C$6,0)</f>
        <v>0</v>
      </c>
      <c r="X19" s="16">
        <f>IF(P19=13,Wertungen!$C$7,0)</f>
        <v>0</v>
      </c>
      <c r="Y19" s="11"/>
      <c r="Z19" s="16">
        <f>IF(Y19=1,Wertungen!$C$8,0)</f>
        <v>0</v>
      </c>
      <c r="AA19" s="14">
        <f t="shared" si="7"/>
        <v>0</v>
      </c>
      <c r="AB19" s="24">
        <f>IF(AA19&lt;&gt;0,SUM($AA$4:AA19),"")</f>
      </c>
    </row>
    <row r="20" spans="1:28" ht="14.25">
      <c r="A20" s="4">
        <f t="shared" si="2"/>
        <v>17</v>
      </c>
      <c r="B20" s="10">
        <f t="shared" si="3"/>
        <v>1</v>
      </c>
      <c r="C20" s="11"/>
      <c r="D20" s="13">
        <f t="shared" si="0"/>
        <v>0</v>
      </c>
      <c r="E20" s="14">
        <f t="shared" si="4"/>
        <v>0</v>
      </c>
      <c r="F20" s="15"/>
      <c r="G20" s="16">
        <f>IF(F20=1,Wertungen!$C$5,0)</f>
        <v>0</v>
      </c>
      <c r="H20" s="11"/>
      <c r="I20" s="16">
        <f>IF(H20=Wertungen!$B$2,Wertungen!$C$2,IF(H20=Wertungen!$B$3,Wertungen!$C$3,IF(H20=Wertungen!$B$4,Wertungen!$C$4,0)))</f>
        <v>0</v>
      </c>
      <c r="J20" s="13">
        <f>IF(C20=12,Wertungen!$C$6,0)</f>
        <v>0</v>
      </c>
      <c r="K20" s="16">
        <f>IF(C20=13,Wertungen!$C$7,0)</f>
        <v>0</v>
      </c>
      <c r="L20" s="11"/>
      <c r="M20" s="16">
        <f>IF(L20=1,Wertungen!$C$8,0)</f>
        <v>0</v>
      </c>
      <c r="N20" s="5">
        <f t="shared" si="5"/>
        <v>0</v>
      </c>
      <c r="O20" s="3">
        <f>IF(N20&lt;&gt;0,SUM($N$4:N20),"")</f>
      </c>
      <c r="P20" s="23"/>
      <c r="Q20" s="13">
        <f t="shared" si="1"/>
        <v>0</v>
      </c>
      <c r="R20" s="14">
        <f t="shared" si="6"/>
        <v>0</v>
      </c>
      <c r="S20" s="15"/>
      <c r="T20" s="16">
        <f>IF(S20=1,Wertungen!$C$5,0)</f>
        <v>0</v>
      </c>
      <c r="U20" s="11"/>
      <c r="V20" s="16">
        <f>IF(U20=Wertungen!$B$2,Wertungen!$C$2,IF(U20=Wertungen!$B$3,Wertungen!$C$3,IF(U20=Wertungen!$B$4,Wertungen!$C$4,0)))</f>
        <v>0</v>
      </c>
      <c r="W20" s="13">
        <f>IF(P20=12,Wertungen!$C$6,0)</f>
        <v>0</v>
      </c>
      <c r="X20" s="16">
        <f>IF(P20=13,Wertungen!$C$7,0)</f>
        <v>0</v>
      </c>
      <c r="Y20" s="11"/>
      <c r="Z20" s="16">
        <f>IF(Y20=1,Wertungen!$C$8,0)</f>
        <v>0</v>
      </c>
      <c r="AA20" s="14">
        <f t="shared" si="7"/>
        <v>0</v>
      </c>
      <c r="AB20" s="24">
        <f>IF(AA20&lt;&gt;0,SUM($AA$4:AA20),"")</f>
      </c>
    </row>
    <row r="21" spans="1:28" ht="14.25">
      <c r="A21" s="4">
        <f t="shared" si="2"/>
        <v>18</v>
      </c>
      <c r="B21" s="10">
        <f t="shared" si="3"/>
        <v>2</v>
      </c>
      <c r="C21" s="11"/>
      <c r="D21" s="13">
        <f t="shared" si="0"/>
        <v>0</v>
      </c>
      <c r="E21" s="14">
        <f t="shared" si="4"/>
        <v>0</v>
      </c>
      <c r="F21" s="15"/>
      <c r="G21" s="16">
        <f>IF(F21=1,Wertungen!$C$5,0)</f>
        <v>0</v>
      </c>
      <c r="H21" s="11"/>
      <c r="I21" s="16">
        <f>IF(H21=Wertungen!$B$2,Wertungen!$C$2,IF(H21=Wertungen!$B$3,Wertungen!$C$3,IF(H21=Wertungen!$B$4,Wertungen!$C$4,0)))</f>
        <v>0</v>
      </c>
      <c r="J21" s="13">
        <f>IF(C21=12,Wertungen!$C$6,0)</f>
        <v>0</v>
      </c>
      <c r="K21" s="16">
        <f>IF(C21=13,Wertungen!$C$7,0)</f>
        <v>0</v>
      </c>
      <c r="L21" s="11"/>
      <c r="M21" s="16">
        <f>IF(L21=1,Wertungen!$C$8,0)</f>
        <v>0</v>
      </c>
      <c r="N21" s="5">
        <f t="shared" si="5"/>
        <v>0</v>
      </c>
      <c r="O21" s="3">
        <f>IF(N21&lt;&gt;0,SUM($N$4:N21),"")</f>
      </c>
      <c r="P21" s="23"/>
      <c r="Q21" s="13">
        <f t="shared" si="1"/>
        <v>0</v>
      </c>
      <c r="R21" s="14">
        <f t="shared" si="6"/>
        <v>0</v>
      </c>
      <c r="S21" s="15"/>
      <c r="T21" s="16">
        <f>IF(S21=1,Wertungen!$C$5,0)</f>
        <v>0</v>
      </c>
      <c r="U21" s="11"/>
      <c r="V21" s="16">
        <f>IF(U21=Wertungen!$B$2,Wertungen!$C$2,IF(U21=Wertungen!$B$3,Wertungen!$C$3,IF(U21=Wertungen!$B$4,Wertungen!$C$4,0)))</f>
        <v>0</v>
      </c>
      <c r="W21" s="13">
        <f>IF(P21=12,Wertungen!$C$6,0)</f>
        <v>0</v>
      </c>
      <c r="X21" s="16">
        <f>IF(P21=13,Wertungen!$C$7,0)</f>
        <v>0</v>
      </c>
      <c r="Y21" s="11"/>
      <c r="Z21" s="16">
        <f>IF(Y21=1,Wertungen!$C$8,0)</f>
        <v>0</v>
      </c>
      <c r="AA21" s="14">
        <f t="shared" si="7"/>
        <v>0</v>
      </c>
      <c r="AB21" s="24">
        <f>IF(AA21&lt;&gt;0,SUM($AA$4:AA21),"")</f>
      </c>
    </row>
    <row r="22" spans="1:28" ht="14.25">
      <c r="A22" s="4">
        <f t="shared" si="2"/>
        <v>19</v>
      </c>
      <c r="B22" s="10">
        <f t="shared" si="3"/>
        <v>3</v>
      </c>
      <c r="C22" s="11"/>
      <c r="D22" s="13">
        <f t="shared" si="0"/>
        <v>0</v>
      </c>
      <c r="E22" s="14">
        <f t="shared" si="4"/>
        <v>0</v>
      </c>
      <c r="F22" s="15"/>
      <c r="G22" s="16">
        <f>IF(F22=1,Wertungen!$C$5,0)</f>
        <v>0</v>
      </c>
      <c r="H22" s="11"/>
      <c r="I22" s="16">
        <f>IF(H22=Wertungen!$B$2,Wertungen!$C$2,IF(H22=Wertungen!$B$3,Wertungen!$C$3,IF(H22=Wertungen!$B$4,Wertungen!$C$4,0)))</f>
        <v>0</v>
      </c>
      <c r="J22" s="13">
        <f>IF(C22=12,Wertungen!$C$6,0)</f>
        <v>0</v>
      </c>
      <c r="K22" s="16">
        <f>IF(C22=13,Wertungen!$C$7,0)</f>
        <v>0</v>
      </c>
      <c r="L22" s="11"/>
      <c r="M22" s="16">
        <f>IF(L22=1,Wertungen!$C$8,0)</f>
        <v>0</v>
      </c>
      <c r="N22" s="5">
        <f t="shared" si="5"/>
        <v>0</v>
      </c>
      <c r="O22" s="3">
        <f>IF(N22&lt;&gt;0,SUM($N$4:N22),"")</f>
      </c>
      <c r="P22" s="23"/>
      <c r="Q22" s="13">
        <f t="shared" si="1"/>
        <v>0</v>
      </c>
      <c r="R22" s="14">
        <f t="shared" si="6"/>
        <v>0</v>
      </c>
      <c r="S22" s="15"/>
      <c r="T22" s="16">
        <f>IF(S22=1,Wertungen!$C$5,0)</f>
        <v>0</v>
      </c>
      <c r="U22" s="11"/>
      <c r="V22" s="16">
        <f>IF(U22=Wertungen!$B$2,Wertungen!$C$2,IF(U22=Wertungen!$B$3,Wertungen!$C$3,IF(U22=Wertungen!$B$4,Wertungen!$C$4,0)))</f>
        <v>0</v>
      </c>
      <c r="W22" s="13">
        <f>IF(P22=12,Wertungen!$C$6,0)</f>
        <v>0</v>
      </c>
      <c r="X22" s="16">
        <f>IF(P22=13,Wertungen!$C$7,0)</f>
        <v>0</v>
      </c>
      <c r="Y22" s="11"/>
      <c r="Z22" s="16">
        <f>IF(Y22=1,Wertungen!$C$8,0)</f>
        <v>0</v>
      </c>
      <c r="AA22" s="14">
        <f t="shared" si="7"/>
        <v>0</v>
      </c>
      <c r="AB22" s="24">
        <f>IF(AA22&lt;&gt;0,SUM($AA$4:AA22),"")</f>
      </c>
    </row>
    <row r="23" spans="1:28" ht="14.25">
      <c r="A23" s="4">
        <f t="shared" si="2"/>
        <v>20</v>
      </c>
      <c r="B23" s="10">
        <f t="shared" si="3"/>
        <v>4</v>
      </c>
      <c r="C23" s="11"/>
      <c r="D23" s="13">
        <f t="shared" si="0"/>
        <v>0</v>
      </c>
      <c r="E23" s="14">
        <f t="shared" si="4"/>
        <v>0</v>
      </c>
      <c r="F23" s="15"/>
      <c r="G23" s="16">
        <f>IF(F23=1,Wertungen!$C$5,0)</f>
        <v>0</v>
      </c>
      <c r="H23" s="11"/>
      <c r="I23" s="16">
        <f>IF(H23=Wertungen!$B$2,Wertungen!$C$2,IF(H23=Wertungen!$B$3,Wertungen!$C$3,IF(H23=Wertungen!$B$4,Wertungen!$C$4,0)))</f>
        <v>0</v>
      </c>
      <c r="J23" s="13">
        <f>IF(C23=12,Wertungen!$C$6,0)</f>
        <v>0</v>
      </c>
      <c r="K23" s="16">
        <f>IF(C23=13,Wertungen!$C$7,0)</f>
        <v>0</v>
      </c>
      <c r="L23" s="11"/>
      <c r="M23" s="16">
        <f>IF(L23=1,Wertungen!$C$8,0)</f>
        <v>0</v>
      </c>
      <c r="N23" s="5">
        <f t="shared" si="5"/>
        <v>0</v>
      </c>
      <c r="O23" s="3">
        <f>IF(N23&lt;&gt;0,SUM($N$4:N23),"")</f>
      </c>
      <c r="P23" s="23"/>
      <c r="Q23" s="13">
        <f t="shared" si="1"/>
        <v>0</v>
      </c>
      <c r="R23" s="14">
        <f t="shared" si="6"/>
        <v>0</v>
      </c>
      <c r="S23" s="15"/>
      <c r="T23" s="16">
        <f>IF(S23=1,Wertungen!$C$5,0)</f>
        <v>0</v>
      </c>
      <c r="U23" s="11"/>
      <c r="V23" s="16">
        <f>IF(U23=Wertungen!$B$2,Wertungen!$C$2,IF(U23=Wertungen!$B$3,Wertungen!$C$3,IF(U23=Wertungen!$B$4,Wertungen!$C$4,0)))</f>
        <v>0</v>
      </c>
      <c r="W23" s="13">
        <f>IF(P23=12,Wertungen!$C$6,0)</f>
        <v>0</v>
      </c>
      <c r="X23" s="16">
        <f>IF(P23=13,Wertungen!$C$7,0)</f>
        <v>0</v>
      </c>
      <c r="Y23" s="11"/>
      <c r="Z23" s="16">
        <f>IF(Y23=1,Wertungen!$C$8,0)</f>
        <v>0</v>
      </c>
      <c r="AA23" s="14">
        <f t="shared" si="7"/>
        <v>0</v>
      </c>
      <c r="AB23" s="24">
        <f>IF(AA23&lt;&gt;0,SUM($AA$4:AA23),"")</f>
      </c>
    </row>
    <row r="24" spans="1:28" ht="14.25">
      <c r="A24" s="4">
        <f t="shared" si="2"/>
        <v>21</v>
      </c>
      <c r="B24" s="10">
        <f t="shared" si="3"/>
        <v>1</v>
      </c>
      <c r="C24" s="11"/>
      <c r="D24" s="13">
        <f t="shared" si="0"/>
        <v>0</v>
      </c>
      <c r="E24" s="14">
        <f t="shared" si="4"/>
        <v>0</v>
      </c>
      <c r="F24" s="15"/>
      <c r="G24" s="16">
        <f>IF(F24=1,Wertungen!$C$5,0)</f>
        <v>0</v>
      </c>
      <c r="H24" s="11"/>
      <c r="I24" s="16">
        <f>IF(H24=Wertungen!$B$2,Wertungen!$C$2,IF(H24=Wertungen!$B$3,Wertungen!$C$3,IF(H24=Wertungen!$B$4,Wertungen!$C$4,0)))</f>
        <v>0</v>
      </c>
      <c r="J24" s="13">
        <f>IF(C24=12,Wertungen!$C$6,0)</f>
        <v>0</v>
      </c>
      <c r="K24" s="16">
        <f>IF(C24=13,Wertungen!$C$7,0)</f>
        <v>0</v>
      </c>
      <c r="L24" s="11"/>
      <c r="M24" s="16">
        <f>IF(L24=1,Wertungen!$C$8,0)</f>
        <v>0</v>
      </c>
      <c r="N24" s="5">
        <f t="shared" si="5"/>
        <v>0</v>
      </c>
      <c r="O24" s="3">
        <f>IF(N24&lt;&gt;0,SUM($N$4:N24),"")</f>
      </c>
      <c r="P24" s="23"/>
      <c r="Q24" s="13">
        <f t="shared" si="1"/>
        <v>0</v>
      </c>
      <c r="R24" s="14">
        <f t="shared" si="6"/>
        <v>0</v>
      </c>
      <c r="S24" s="15"/>
      <c r="T24" s="16">
        <f>IF(S24=1,Wertungen!$C$5,0)</f>
        <v>0</v>
      </c>
      <c r="U24" s="11"/>
      <c r="V24" s="16">
        <f>IF(U24=Wertungen!$B$2,Wertungen!$C$2,IF(U24=Wertungen!$B$3,Wertungen!$C$3,IF(U24=Wertungen!$B$4,Wertungen!$C$4,0)))</f>
        <v>0</v>
      </c>
      <c r="W24" s="13">
        <f>IF(P24=12,Wertungen!$C$6,0)</f>
        <v>0</v>
      </c>
      <c r="X24" s="16">
        <f>IF(P24=13,Wertungen!$C$7,0)</f>
        <v>0</v>
      </c>
      <c r="Y24" s="11"/>
      <c r="Z24" s="16">
        <f>IF(Y24=1,Wertungen!$C$8,0)</f>
        <v>0</v>
      </c>
      <c r="AA24" s="14">
        <f t="shared" si="7"/>
        <v>0</v>
      </c>
      <c r="AB24" s="24">
        <f>IF(AA24&lt;&gt;0,SUM($AA$4:AA24),"")</f>
      </c>
    </row>
    <row r="25" spans="1:28" ht="14.25">
      <c r="A25" s="4">
        <f t="shared" si="2"/>
        <v>22</v>
      </c>
      <c r="B25" s="10">
        <f t="shared" si="3"/>
        <v>2</v>
      </c>
      <c r="C25" s="11"/>
      <c r="D25" s="13">
        <f t="shared" si="0"/>
        <v>0</v>
      </c>
      <c r="E25" s="14">
        <f t="shared" si="4"/>
        <v>0</v>
      </c>
      <c r="F25" s="15"/>
      <c r="G25" s="16">
        <f>IF(F25=1,Wertungen!$C$5,0)</f>
        <v>0</v>
      </c>
      <c r="H25" s="11"/>
      <c r="I25" s="16">
        <f>IF(H25=Wertungen!$B$2,Wertungen!$C$2,IF(H25=Wertungen!$B$3,Wertungen!$C$3,IF(H25=Wertungen!$B$4,Wertungen!$C$4,0)))</f>
        <v>0</v>
      </c>
      <c r="J25" s="13">
        <f>IF(C25=12,Wertungen!$C$6,0)</f>
        <v>0</v>
      </c>
      <c r="K25" s="16">
        <f>IF(C25=13,Wertungen!$C$7,0)</f>
        <v>0</v>
      </c>
      <c r="L25" s="11"/>
      <c r="M25" s="16">
        <f>IF(L25=1,Wertungen!$C$8,0)</f>
        <v>0</v>
      </c>
      <c r="N25" s="5">
        <f t="shared" si="5"/>
        <v>0</v>
      </c>
      <c r="O25" s="3">
        <f>IF(N25&lt;&gt;0,SUM($N$4:N25),"")</f>
      </c>
      <c r="P25" s="23"/>
      <c r="Q25" s="13">
        <f t="shared" si="1"/>
        <v>0</v>
      </c>
      <c r="R25" s="14">
        <f t="shared" si="6"/>
        <v>0</v>
      </c>
      <c r="S25" s="15"/>
      <c r="T25" s="16">
        <f>IF(S25=1,Wertungen!$C$5,0)</f>
        <v>0</v>
      </c>
      <c r="U25" s="11"/>
      <c r="V25" s="16">
        <f>IF(U25=Wertungen!$B$2,Wertungen!$C$2,IF(U25=Wertungen!$B$3,Wertungen!$C$3,IF(U25=Wertungen!$B$4,Wertungen!$C$4,0)))</f>
        <v>0</v>
      </c>
      <c r="W25" s="13">
        <f>IF(P25=12,Wertungen!$C$6,0)</f>
        <v>0</v>
      </c>
      <c r="X25" s="16">
        <f>IF(P25=13,Wertungen!$C$7,0)</f>
        <v>0</v>
      </c>
      <c r="Y25" s="11"/>
      <c r="Z25" s="16">
        <f>IF(Y25=1,Wertungen!$C$8,0)</f>
        <v>0</v>
      </c>
      <c r="AA25" s="14">
        <f t="shared" si="7"/>
        <v>0</v>
      </c>
      <c r="AB25" s="24">
        <f>IF(AA25&lt;&gt;0,SUM($AA$4:AA25),"")</f>
      </c>
    </row>
    <row r="26" spans="1:28" ht="14.25">
      <c r="A26" s="4">
        <f t="shared" si="2"/>
        <v>23</v>
      </c>
      <c r="B26" s="10">
        <f t="shared" si="3"/>
        <v>3</v>
      </c>
      <c r="C26" s="11"/>
      <c r="D26" s="13">
        <f t="shared" si="0"/>
        <v>0</v>
      </c>
      <c r="E26" s="14">
        <f t="shared" si="4"/>
        <v>0</v>
      </c>
      <c r="F26" s="15"/>
      <c r="G26" s="16">
        <f>IF(F26=1,Wertungen!$C$5,0)</f>
        <v>0</v>
      </c>
      <c r="H26" s="11"/>
      <c r="I26" s="16">
        <f>IF(H26=Wertungen!$B$2,Wertungen!$C$2,IF(H26=Wertungen!$B$3,Wertungen!$C$3,IF(H26=Wertungen!$B$4,Wertungen!$C$4,0)))</f>
        <v>0</v>
      </c>
      <c r="J26" s="13">
        <f>IF(C26=12,Wertungen!$C$6,0)</f>
        <v>0</v>
      </c>
      <c r="K26" s="16">
        <f>IF(C26=13,Wertungen!$C$7,0)</f>
        <v>0</v>
      </c>
      <c r="L26" s="11"/>
      <c r="M26" s="16">
        <f>IF(L26=1,Wertungen!$C$8,0)</f>
        <v>0</v>
      </c>
      <c r="N26" s="5">
        <f t="shared" si="5"/>
        <v>0</v>
      </c>
      <c r="O26" s="3">
        <f>IF(N26&lt;&gt;0,SUM($N$4:N26),"")</f>
      </c>
      <c r="P26" s="23"/>
      <c r="Q26" s="13">
        <f t="shared" si="1"/>
        <v>0</v>
      </c>
      <c r="R26" s="14">
        <f t="shared" si="6"/>
        <v>0</v>
      </c>
      <c r="S26" s="15"/>
      <c r="T26" s="16">
        <f>IF(S26=1,Wertungen!$C$5,0)</f>
        <v>0</v>
      </c>
      <c r="U26" s="11"/>
      <c r="V26" s="16">
        <f>IF(U26=Wertungen!$B$2,Wertungen!$C$2,IF(U26=Wertungen!$B$3,Wertungen!$C$3,IF(U26=Wertungen!$B$4,Wertungen!$C$4,0)))</f>
        <v>0</v>
      </c>
      <c r="W26" s="13">
        <f>IF(P26=12,Wertungen!$C$6,0)</f>
        <v>0</v>
      </c>
      <c r="X26" s="16">
        <f>IF(P26=13,Wertungen!$C$7,0)</f>
        <v>0</v>
      </c>
      <c r="Y26" s="11"/>
      <c r="Z26" s="16">
        <f>IF(Y26=1,Wertungen!$C$8,0)</f>
        <v>0</v>
      </c>
      <c r="AA26" s="14">
        <f t="shared" si="7"/>
        <v>0</v>
      </c>
      <c r="AB26" s="24">
        <f>IF(AA26&lt;&gt;0,SUM($AA$4:AA26),"")</f>
      </c>
    </row>
    <row r="27" spans="1:28" ht="14.25">
      <c r="A27" s="4">
        <f t="shared" si="2"/>
        <v>24</v>
      </c>
      <c r="B27" s="10">
        <f t="shared" si="3"/>
        <v>4</v>
      </c>
      <c r="C27" s="11"/>
      <c r="D27" s="13">
        <f t="shared" si="0"/>
        <v>0</v>
      </c>
      <c r="E27" s="14">
        <f t="shared" si="4"/>
        <v>0</v>
      </c>
      <c r="F27" s="15"/>
      <c r="G27" s="16">
        <f>IF(F27=1,Wertungen!$C$5,0)</f>
        <v>0</v>
      </c>
      <c r="H27" s="11"/>
      <c r="I27" s="16">
        <f>IF(H27=Wertungen!$B$2,Wertungen!$C$2,IF(H27=Wertungen!$B$3,Wertungen!$C$3,IF(H27=Wertungen!$B$4,Wertungen!$C$4,0)))</f>
        <v>0</v>
      </c>
      <c r="J27" s="13">
        <f>IF(C27=12,Wertungen!$C$6,0)</f>
        <v>0</v>
      </c>
      <c r="K27" s="16">
        <f>IF(C27=13,Wertungen!$C$7,0)</f>
        <v>0</v>
      </c>
      <c r="L27" s="11"/>
      <c r="M27" s="16">
        <f>IF(L27=1,Wertungen!$C$8,0)</f>
        <v>0</v>
      </c>
      <c r="N27" s="5">
        <f t="shared" si="5"/>
        <v>0</v>
      </c>
      <c r="O27" s="3">
        <f>IF(N27&lt;&gt;0,SUM($N$4:N27),"")</f>
      </c>
      <c r="P27" s="23"/>
      <c r="Q27" s="13">
        <f t="shared" si="1"/>
        <v>0</v>
      </c>
      <c r="R27" s="14">
        <f t="shared" si="6"/>
        <v>0</v>
      </c>
      <c r="S27" s="15"/>
      <c r="T27" s="16">
        <f>IF(S27=1,Wertungen!$C$5,0)</f>
        <v>0</v>
      </c>
      <c r="U27" s="11"/>
      <c r="V27" s="16">
        <f>IF(U27=Wertungen!$B$2,Wertungen!$C$2,IF(U27=Wertungen!$B$3,Wertungen!$C$3,IF(U27=Wertungen!$B$4,Wertungen!$C$4,0)))</f>
        <v>0</v>
      </c>
      <c r="W27" s="13">
        <f>IF(P27=12,Wertungen!$C$6,0)</f>
        <v>0</v>
      </c>
      <c r="X27" s="16">
        <f>IF(P27=13,Wertungen!$C$7,0)</f>
        <v>0</v>
      </c>
      <c r="Y27" s="11"/>
      <c r="Z27" s="16">
        <f>IF(Y27=1,Wertungen!$C$8,0)</f>
        <v>0</v>
      </c>
      <c r="AA27" s="14">
        <f t="shared" si="7"/>
        <v>0</v>
      </c>
      <c r="AB27" s="24">
        <f>IF(AA27&lt;&gt;0,SUM($AA$4:AA27),"")</f>
      </c>
    </row>
  </sheetData>
  <sheetProtection sheet="1" selectLockedCells="1"/>
  <mergeCells count="12">
    <mergeCell ref="J2:K2"/>
    <mergeCell ref="H2:I2"/>
    <mergeCell ref="D2:G2"/>
    <mergeCell ref="L2:M2"/>
    <mergeCell ref="N2:O2"/>
    <mergeCell ref="C1:O1"/>
    <mergeCell ref="P1:AB1"/>
    <mergeCell ref="Q2:T2"/>
    <mergeCell ref="U2:V2"/>
    <mergeCell ref="W2:X2"/>
    <mergeCell ref="Y2:Z2"/>
    <mergeCell ref="AA2:AB2"/>
  </mergeCells>
  <conditionalFormatting sqref="A4:AB27">
    <cfRule type="expression" priority="5" dxfId="0" stopIfTrue="1">
      <formula>$F4=1</formula>
    </cfRule>
  </conditionalFormatting>
  <conditionalFormatting sqref="A4:AB27">
    <cfRule type="expression" priority="6" dxfId="0" stopIfTrue="1">
      <formula>$F4=1</formula>
    </cfRule>
    <cfRule type="expression" priority="7" dxfId="0" stopIfTrue="1">
      <formula>$S4=1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4.375" style="0" bestFit="1" customWidth="1"/>
    <col min="2" max="2" width="5.25390625" style="0" customWidth="1"/>
  </cols>
  <sheetData>
    <row r="1" spans="1:3" ht="14.25">
      <c r="A1" t="s">
        <v>1</v>
      </c>
      <c r="B1">
        <v>1</v>
      </c>
      <c r="C1">
        <v>2</v>
      </c>
    </row>
    <row r="2" spans="1:3" ht="14.25">
      <c r="A2" t="s">
        <v>2</v>
      </c>
      <c r="B2">
        <v>3</v>
      </c>
      <c r="C2">
        <v>2</v>
      </c>
    </row>
    <row r="3" spans="2:3" ht="14.25">
      <c r="B3">
        <v>4</v>
      </c>
      <c r="C3">
        <v>3</v>
      </c>
    </row>
    <row r="4" spans="2:3" ht="14.25">
      <c r="B4">
        <v>5</v>
      </c>
      <c r="C4">
        <v>6</v>
      </c>
    </row>
    <row r="5" spans="1:3" ht="14.25">
      <c r="A5" t="s">
        <v>3</v>
      </c>
      <c r="C5">
        <v>50</v>
      </c>
    </row>
    <row r="6" spans="1:3" ht="14.25">
      <c r="A6" t="s">
        <v>4</v>
      </c>
      <c r="C6">
        <v>30</v>
      </c>
    </row>
    <row r="7" spans="1:3" ht="14.25">
      <c r="A7" t="s">
        <v>5</v>
      </c>
      <c r="C7">
        <v>50</v>
      </c>
    </row>
    <row r="8" spans="1:3" ht="14.25">
      <c r="A8" t="s">
        <v>6</v>
      </c>
      <c r="C8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125" style="3" customWidth="1"/>
    <col min="2" max="2" width="11.00390625" style="36" customWidth="1"/>
  </cols>
  <sheetData>
    <row r="1" spans="1:3" ht="14.25">
      <c r="A1" s="3" t="s">
        <v>23</v>
      </c>
      <c r="B1" s="36">
        <v>41749</v>
      </c>
      <c r="C1" t="s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2014-04-20T16:39:04Z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